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855" tabRatio="893" firstSheet="4" activeTab="10"/>
  </bookViews>
  <sheets>
    <sheet name="заходи культура" sheetId="1" state="hidden" r:id="rId1"/>
    <sheet name="заходи служба" sheetId="2" state="hidden" r:id="rId2"/>
    <sheet name="заходи молодь" sheetId="3" state="hidden" r:id="rId3"/>
    <sheet name="заходи спорт" sheetId="4" state="hidden" r:id="rId4"/>
    <sheet name="дод 1 (2)" sheetId="5" r:id="rId5"/>
    <sheet name="дод 1 (3)" sheetId="6" r:id="rId6"/>
    <sheet name="дод 1 (4)" sheetId="7" r:id="rId7"/>
    <sheet name="дод 1 (5)" sheetId="8" r:id="rId8"/>
    <sheet name="дод 1 (6)" sheetId="9" r:id="rId9"/>
    <sheet name="дод 1 (7)" sheetId="10" r:id="rId10"/>
    <sheet name="дод 1 (8)" sheetId="11" r:id="rId11"/>
  </sheets>
  <definedNames>
    <definedName name="_xlnm.Print_Area" localSheetId="4">'дод 1 (2)'!$A$1:$G$38</definedName>
    <definedName name="_xlnm.Print_Area" localSheetId="5">'дод 1 (3)'!$A$1:$G$38</definedName>
    <definedName name="_xlnm.Print_Area" localSheetId="6">'дод 1 (4)'!$A$1:$G$38</definedName>
    <definedName name="_xlnm.Print_Area" localSheetId="7">'дод 1 (5)'!$A$1:$G$38</definedName>
    <definedName name="_xlnm.Print_Area" localSheetId="8">'дод 1 (6)'!$A$1:$G$38</definedName>
    <definedName name="_xlnm.Print_Area" localSheetId="9">'дод 1 (7)'!$A$1:$G$38</definedName>
    <definedName name="_xlnm.Print_Area" localSheetId="10">'дод 1 (8)'!$A$1:$G$38</definedName>
  </definedNames>
  <calcPr fullCalcOnLoad="1"/>
</workbook>
</file>

<file path=xl/sharedStrings.xml><?xml version="1.0" encoding="utf-8"?>
<sst xmlns="http://schemas.openxmlformats.org/spreadsheetml/2006/main" count="413" uniqueCount="65">
  <si>
    <t>%</t>
  </si>
  <si>
    <t>Оплата праці</t>
  </si>
  <si>
    <t>Нарахування на заробітну плату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</si>
  <si>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</si>
  <si>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</si>
  <si>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</si>
  <si>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</si>
  <si>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</si>
  <si>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</si>
  <si>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</si>
  <si>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</si>
  <si>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</si>
  <si>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</si>
  <si>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Придбання обладанння і предметів довгострокового користування</t>
  </si>
  <si>
    <t>Капітальний ремонт</t>
  </si>
  <si>
    <t>Капітальні трансферти підприємствам (установам, організаціям)</t>
  </si>
  <si>
    <t>Найменування видатків</t>
  </si>
  <si>
    <t>Примітки</t>
  </si>
  <si>
    <t>Сума, тис. гривень</t>
  </si>
  <si>
    <t>Всього видатків загального фонду бюджету</t>
  </si>
  <si>
    <t>х</t>
  </si>
  <si>
    <t xml:space="preserve">Капітальні видатки (бюджет розвитку - кошти передані із загального до спеціального фонду) </t>
  </si>
  <si>
    <t>Разом</t>
  </si>
  <si>
    <t xml:space="preserve">Всього видатків бюджету розвитку (кошти передані із загального до спеціального фонду) </t>
  </si>
  <si>
    <t>Інші видатки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</si>
  <si>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</si>
  <si>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</si>
  <si>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Стипендії</t>
  </si>
  <si>
    <t>Використання товарів і послуг</t>
  </si>
  <si>
    <t>Предмети, матеріали, обладнання та інвентар</t>
  </si>
  <si>
    <t>Оплата послуг (крім комунальних)</t>
  </si>
  <si>
    <t>Соціальне забезпечення</t>
  </si>
  <si>
    <t>Інші виплати населенню</t>
  </si>
  <si>
    <t>КЕКВ</t>
  </si>
  <si>
    <t>тис. грн</t>
  </si>
  <si>
    <t>Розподіл орієнтовного обсягу асигнувань обласного бюджету на 2016 рік</t>
  </si>
  <si>
    <t>на проведення централізованих заходів _________________________________ облдержадміністрації</t>
  </si>
  <si>
    <t>№</t>
  </si>
  <si>
    <t>Найменування заходів</t>
  </si>
  <si>
    <t>Відхилення</t>
  </si>
  <si>
    <t>........</t>
  </si>
  <si>
    <t>Сума витрачених коштів на проведення заходів в   2016 році</t>
  </si>
  <si>
    <t>Орієнтовна сума на проведення заходів в  2017 році</t>
  </si>
  <si>
    <t>Розподіл орієнтовного обсягу асигнувань обласного бюджету на 2017 рік</t>
  </si>
  <si>
    <t>за КПКВ ....... "назва....."</t>
  </si>
  <si>
    <t>на проведення заходів _________________________________ облдержадміністрації</t>
  </si>
  <si>
    <t>за КПКВ ....... "назва" (спортивні)</t>
  </si>
  <si>
    <t>за КПКВ ....... "назва" (молодіжні)</t>
  </si>
  <si>
    <t>за КПКВ ....... "назва"</t>
  </si>
  <si>
    <t>Реконструкція та реставрація</t>
  </si>
  <si>
    <t>Додаток 1</t>
  </si>
  <si>
    <t>Надання інших внутрішніх кредитів</t>
  </si>
  <si>
    <t>Дослідження і розробки, окремі заходи по реалізації державних (регіональних) програм, не віднесені до заходів розвитку</t>
  </si>
  <si>
    <t>,</t>
  </si>
  <si>
    <t>Розподіл орієнтовного обсягу асигнувань обласного бюджету на 2020 рік</t>
  </si>
  <si>
    <t>КПКВК 2417110 " Реалізація програм в галузі сільського господарства  " Програма фінансової підтримки органічного виробництва</t>
  </si>
  <si>
    <t>Уточнений план на 2019 рік (станом на 01.11.2019)</t>
  </si>
  <si>
    <t>Розподіл орієнтовного обсягу видатків на 2020 рік</t>
  </si>
  <si>
    <t xml:space="preserve">Відхилення розподілу на 2020 рік від уточненого плану 2019 року </t>
  </si>
  <si>
    <t>КПКВК 2417110 "Реалізація програм в галузі сільського господарства "  Програма підтримки особистих селянських господарств</t>
  </si>
  <si>
    <t>КПКВК 2417110 " Реалізація програм в галузі сільського господарства  " Програма передачі нетелей багатодітним сім'ям</t>
  </si>
  <si>
    <t>КПКВК 2417110 "Реалізація програм в галузі сільського господарства  " Програма розвитку рибного господарства</t>
  </si>
  <si>
    <t>КПКВК 2417110 "Реалізація програм в галузі сільського господарства" Програма підтримки розвитку сільськогосподарських обслуговуючих кооперативів</t>
  </si>
  <si>
    <t>КПКВК 2417130 "Здійснення заходів із зелеустрою" Програма використання та охорони земель Чернігівської області</t>
  </si>
  <si>
    <t xml:space="preserve">КПКВК 2417693 "Інші заходи, повязані з економічною діяльністю" «Програма розвитку інвестиційної, зовнішньоекономічної та виставково – ярмаркової діяльності  Чернігівської області на 2016-2020 роки «Чернігівщина – конкурентоспроможний регіон»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</si>
</sst>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\ &quot;₴&quot;;\-#,##0\ &quot;₴&quot;"/>
    <numFmt numFmtId="204" formatCode="#,##0\ &quot;₴&quot;;[Red]\-#,##0\ &quot;₴&quot;"/>
    <numFmt numFmtId="205" formatCode="#,##0.00\ &quot;₴&quot;;\-#,##0.00\ &quot;₴&quot;"/>
    <numFmt numFmtId="206" formatCode="#,##0.00\ &quot;₴&quot;;[Red]\-#,##0.00\ &quot;₴&quot;"/>
    <numFmt numFmtId="207" formatCode="_-* #,##0\ &quot;₴&quot;_-;\-* #,##0\ &quot;₴&quot;_-;_-* &quot;-&quot;\ &quot;₴&quot;_-;_-@_-"/>
    <numFmt numFmtId="208" formatCode="_-* #,##0.00\ &quot;₴&quot;_-;\-* #,##0.00\ &quot;₴&quot;_-;_-* &quot;-&quot;??\ &quot;₴&quot;_-;_-@_-"/>
    <numFmt numFmtId="209" formatCode="#,##0.0_);\-#,##0.0"/>
    <numFmt numFmtId="210" formatCode="#,##0.00_);\-#,##0.00"/>
  </numFmts>
  <fonts count="4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 wrapText="1"/>
    </xf>
    <xf numFmtId="2" fontId="2" fillId="4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188" fontId="1" fillId="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wrapText="1"/>
    </xf>
    <xf numFmtId="188" fontId="0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wrapText="1"/>
    </xf>
    <xf numFmtId="188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2" fontId="1" fillId="4" borderId="1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1" fillId="32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5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7" t="s">
        <v>35</v>
      </c>
      <c r="B2" s="37"/>
      <c r="C2" s="37"/>
      <c r="D2" s="37"/>
      <c r="E2" s="37"/>
      <c r="F2" s="37"/>
      <c r="G2" s="37"/>
    </row>
    <row r="3" spans="1:7" ht="43.5" customHeight="1">
      <c r="A3" s="38" t="s">
        <v>36</v>
      </c>
      <c r="B3" s="38"/>
      <c r="C3" s="38"/>
      <c r="D3" s="38"/>
      <c r="E3" s="38"/>
      <c r="F3" s="38"/>
      <c r="G3" s="38"/>
    </row>
    <row r="4" spans="1:7" ht="20.25" customHeight="1">
      <c r="A4" s="39" t="s">
        <v>44</v>
      </c>
      <c r="B4" s="39"/>
      <c r="C4" s="39"/>
      <c r="D4" s="39"/>
      <c r="E4" s="39"/>
      <c r="F4" s="39"/>
      <c r="G4" s="39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42" t="s">
        <v>37</v>
      </c>
      <c r="B6" s="41" t="s">
        <v>38</v>
      </c>
      <c r="C6" s="43" t="s">
        <v>41</v>
      </c>
      <c r="D6" s="41" t="s">
        <v>42</v>
      </c>
      <c r="E6" s="41" t="s">
        <v>39</v>
      </c>
      <c r="F6" s="41"/>
      <c r="G6" s="35" t="s">
        <v>17</v>
      </c>
    </row>
    <row r="7" spans="1:7" ht="75.75" customHeight="1">
      <c r="A7" s="42"/>
      <c r="B7" s="41"/>
      <c r="C7" s="44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40" t="s">
        <v>22</v>
      </c>
      <c r="B29" s="40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34">
      <selection activeCell="D30" sqref="D30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7" t="s">
        <v>54</v>
      </c>
      <c r="B2" s="37"/>
      <c r="C2" s="37"/>
      <c r="D2" s="37"/>
      <c r="E2" s="37"/>
      <c r="F2" s="37"/>
      <c r="G2" s="37"/>
    </row>
    <row r="3" spans="1:7" ht="14.25" customHeight="1">
      <c r="A3" s="46"/>
      <c r="B3" s="46"/>
      <c r="C3" s="46"/>
      <c r="D3" s="46"/>
      <c r="E3" s="46"/>
      <c r="F3" s="46"/>
      <c r="G3" s="46"/>
    </row>
    <row r="4" spans="1:7" ht="66.75" customHeight="1">
      <c r="A4" s="39" t="s">
        <v>63</v>
      </c>
      <c r="B4" s="39"/>
      <c r="C4" s="39"/>
      <c r="D4" s="39"/>
      <c r="E4" s="39"/>
      <c r="F4" s="39"/>
      <c r="G4" s="39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2" t="s">
        <v>33</v>
      </c>
      <c r="B6" s="41" t="s">
        <v>16</v>
      </c>
      <c r="C6" s="41" t="s">
        <v>56</v>
      </c>
      <c r="D6" s="41" t="s">
        <v>57</v>
      </c>
      <c r="E6" s="41" t="s">
        <v>58</v>
      </c>
      <c r="F6" s="41"/>
      <c r="G6" s="35" t="s">
        <v>17</v>
      </c>
    </row>
    <row r="7" spans="1:7" ht="25.5">
      <c r="A7" s="42"/>
      <c r="B7" s="41"/>
      <c r="C7" s="41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7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8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5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26.25" customHeight="1">
      <c r="A13" s="19">
        <v>2230</v>
      </c>
      <c r="B13" s="11" t="s">
        <v>4</v>
      </c>
      <c r="C13" s="12"/>
      <c r="D13" s="13"/>
      <c r="E13" s="7"/>
      <c r="F13" s="7" t="e">
        <f t="shared" si="1"/>
        <v>#DIV/0!</v>
      </c>
      <c r="G13" s="20"/>
    </row>
    <row r="14" spans="1:7" ht="35.25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>
        <v>95</v>
      </c>
      <c r="D22" s="12">
        <v>100</v>
      </c>
      <c r="E22" s="7">
        <f t="shared" si="0"/>
        <v>5</v>
      </c>
      <c r="F22" s="7">
        <f t="shared" si="1"/>
        <v>5.263157894736842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95</v>
      </c>
      <c r="D29" s="17">
        <v>100</v>
      </c>
      <c r="E29" s="17">
        <f>E8+E9+E10+E23+E24+E28</f>
        <v>5</v>
      </c>
      <c r="F29" s="17">
        <f t="shared" si="1"/>
        <v>5.263157894736842</v>
      </c>
      <c r="G29" s="23"/>
    </row>
    <row r="30" spans="1:7" s="2" customFormat="1" ht="59.2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9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50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50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50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51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0" t="s">
        <v>22</v>
      </c>
      <c r="B37" s="40"/>
      <c r="C37" s="26">
        <f>C29+C36</f>
        <v>95</v>
      </c>
      <c r="D37" s="26">
        <f>D29+D36</f>
        <v>100</v>
      </c>
      <c r="E37" s="26">
        <f>E29+E36</f>
        <v>5</v>
      </c>
      <c r="F37" s="17">
        <f t="shared" si="1"/>
        <v>5.263157894736842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D6:D7"/>
    <mergeCell ref="E6:F6"/>
    <mergeCell ref="G6:G7"/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tabSelected="1" zoomScaleSheetLayoutView="75" zoomScalePageLayoutView="0" workbookViewId="0" topLeftCell="A1">
      <selection activeCell="E30" sqref="E30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7" t="s">
        <v>54</v>
      </c>
      <c r="B2" s="37"/>
      <c r="C2" s="37"/>
      <c r="D2" s="37"/>
      <c r="E2" s="37"/>
      <c r="F2" s="37"/>
      <c r="G2" s="37"/>
    </row>
    <row r="3" spans="1:7" ht="14.25" customHeight="1">
      <c r="A3" s="46"/>
      <c r="B3" s="46"/>
      <c r="C3" s="46"/>
      <c r="D3" s="46"/>
      <c r="E3" s="46"/>
      <c r="F3" s="46"/>
      <c r="G3" s="46"/>
    </row>
    <row r="4" spans="1:7" ht="83.25" customHeight="1">
      <c r="A4" s="39" t="s">
        <v>64</v>
      </c>
      <c r="B4" s="39"/>
      <c r="C4" s="39"/>
      <c r="D4" s="39"/>
      <c r="E4" s="39"/>
      <c r="F4" s="39"/>
      <c r="G4" s="39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2" t="s">
        <v>33</v>
      </c>
      <c r="B6" s="41" t="s">
        <v>16</v>
      </c>
      <c r="C6" s="41" t="s">
        <v>56</v>
      </c>
      <c r="D6" s="41" t="s">
        <v>57</v>
      </c>
      <c r="E6" s="41" t="s">
        <v>58</v>
      </c>
      <c r="F6" s="41"/>
      <c r="G6" s="35" t="s">
        <v>17</v>
      </c>
    </row>
    <row r="7" spans="1:7" ht="25.5">
      <c r="A7" s="42"/>
      <c r="B7" s="41"/>
      <c r="C7" s="41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7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8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100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>
        <v>35</v>
      </c>
      <c r="D11" s="13">
        <v>50</v>
      </c>
      <c r="E11" s="7">
        <f t="shared" si="0"/>
        <v>15</v>
      </c>
      <c r="F11" s="7">
        <f t="shared" si="1"/>
        <v>42.857142857142854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14.25" customHeight="1">
      <c r="A13" s="19">
        <v>2230</v>
      </c>
      <c r="B13" s="11" t="s">
        <v>4</v>
      </c>
      <c r="C13" s="12"/>
      <c r="D13" s="13"/>
      <c r="E13" s="7"/>
      <c r="F13" s="7" t="e">
        <f t="shared" si="1"/>
        <v>#DIV/0!</v>
      </c>
      <c r="G13" s="20"/>
    </row>
    <row r="14" spans="1:7" ht="38.25" customHeight="1">
      <c r="A14" s="19">
        <v>2240</v>
      </c>
      <c r="B14" s="16" t="s">
        <v>30</v>
      </c>
      <c r="C14" s="12">
        <v>65</v>
      </c>
      <c r="D14" s="13">
        <v>100</v>
      </c>
      <c r="E14" s="7">
        <f t="shared" si="0"/>
        <v>35</v>
      </c>
      <c r="F14" s="7">
        <f t="shared" si="1"/>
        <v>53.84615384615385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>
        <v>100</v>
      </c>
      <c r="D22" s="12">
        <v>150</v>
      </c>
      <c r="E22" s="7">
        <f t="shared" si="0"/>
        <v>50</v>
      </c>
      <c r="F22" s="7">
        <f t="shared" si="1"/>
        <v>50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100</v>
      </c>
      <c r="D29" s="17">
        <v>150</v>
      </c>
      <c r="E29" s="17">
        <v>50</v>
      </c>
      <c r="F29" s="17">
        <f t="shared" si="1"/>
        <v>50</v>
      </c>
      <c r="G29" s="23"/>
    </row>
    <row r="30" spans="1:7" s="2" customFormat="1" ht="68.2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9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50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50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50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51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0" t="s">
        <v>22</v>
      </c>
      <c r="B37" s="40"/>
      <c r="C37" s="26">
        <f>C29+C36</f>
        <v>100</v>
      </c>
      <c r="D37" s="26">
        <f>D29+D36</f>
        <v>150</v>
      </c>
      <c r="E37" s="26">
        <f>E29+E36</f>
        <v>50</v>
      </c>
      <c r="F37" s="17">
        <f t="shared" si="1"/>
        <v>50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D6:D7"/>
    <mergeCell ref="E6:F6"/>
    <mergeCell ref="G6:G7"/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35"/>
  <sheetViews>
    <sheetView zoomScaleSheetLayoutView="75" zoomScalePageLayoutView="0" workbookViewId="0" topLeftCell="A1">
      <selection activeCell="C17" sqref="C17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7" t="s">
        <v>43</v>
      </c>
      <c r="B2" s="37"/>
      <c r="C2" s="37"/>
      <c r="D2" s="37"/>
      <c r="E2" s="37"/>
      <c r="F2" s="37"/>
      <c r="G2" s="37"/>
    </row>
    <row r="3" spans="1:7" ht="43.5" customHeight="1">
      <c r="A3" s="38" t="s">
        <v>45</v>
      </c>
      <c r="B3" s="38"/>
      <c r="C3" s="38"/>
      <c r="D3" s="38"/>
      <c r="E3" s="38"/>
      <c r="F3" s="38"/>
      <c r="G3" s="38"/>
    </row>
    <row r="4" spans="1:7" ht="20.25" customHeight="1">
      <c r="A4" s="39" t="s">
        <v>48</v>
      </c>
      <c r="B4" s="39"/>
      <c r="C4" s="39"/>
      <c r="D4" s="39"/>
      <c r="E4" s="39"/>
      <c r="F4" s="39"/>
      <c r="G4" s="39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42" t="s">
        <v>37</v>
      </c>
      <c r="B6" s="41" t="s">
        <v>38</v>
      </c>
      <c r="C6" s="43" t="s">
        <v>41</v>
      </c>
      <c r="D6" s="41" t="s">
        <v>42</v>
      </c>
      <c r="E6" s="41" t="s">
        <v>39</v>
      </c>
      <c r="F6" s="41"/>
      <c r="G6" s="35" t="s">
        <v>17</v>
      </c>
    </row>
    <row r="7" spans="1:7" ht="75.75" customHeight="1">
      <c r="A7" s="42"/>
      <c r="B7" s="41"/>
      <c r="C7" s="44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40" t="s">
        <v>22</v>
      </c>
      <c r="B29" s="40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35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7" t="s">
        <v>43</v>
      </c>
      <c r="B2" s="37"/>
      <c r="C2" s="37"/>
      <c r="D2" s="37"/>
      <c r="E2" s="37"/>
      <c r="F2" s="37"/>
      <c r="G2" s="37"/>
    </row>
    <row r="3" spans="1:7" ht="43.5" customHeight="1">
      <c r="A3" s="38" t="s">
        <v>45</v>
      </c>
      <c r="B3" s="38"/>
      <c r="C3" s="38"/>
      <c r="D3" s="38"/>
      <c r="E3" s="38"/>
      <c r="F3" s="38"/>
      <c r="G3" s="38"/>
    </row>
    <row r="4" spans="1:9" ht="20.25" customHeight="1">
      <c r="A4" s="39" t="s">
        <v>47</v>
      </c>
      <c r="B4" s="39"/>
      <c r="C4" s="39"/>
      <c r="D4" s="39"/>
      <c r="E4" s="39"/>
      <c r="F4" s="39"/>
      <c r="G4" s="39"/>
      <c r="H4" s="32"/>
      <c r="I4" s="32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42" t="s">
        <v>37</v>
      </c>
      <c r="B6" s="41" t="s">
        <v>38</v>
      </c>
      <c r="C6" s="43" t="s">
        <v>41</v>
      </c>
      <c r="D6" s="41" t="s">
        <v>42</v>
      </c>
      <c r="E6" s="41" t="s">
        <v>39</v>
      </c>
      <c r="F6" s="41"/>
      <c r="G6" s="35" t="s">
        <v>17</v>
      </c>
    </row>
    <row r="7" spans="1:7" ht="75.75" customHeight="1">
      <c r="A7" s="42"/>
      <c r="B7" s="41"/>
      <c r="C7" s="44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40" t="s">
        <v>22</v>
      </c>
      <c r="B29" s="40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35"/>
  <sheetViews>
    <sheetView zoomScaleSheetLayoutView="75" zoomScalePageLayoutView="0" workbookViewId="0" topLeftCell="A1">
      <selection activeCell="A5" sqref="A5"/>
    </sheetView>
  </sheetViews>
  <sheetFormatPr defaultColWidth="9.33203125" defaultRowHeight="12.75"/>
  <cols>
    <col min="1" max="1" width="8.66015625" style="1" customWidth="1"/>
    <col min="2" max="2" width="39.33203125" style="1" customWidth="1"/>
    <col min="3" max="3" width="15.3320312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24.5" style="1" customWidth="1"/>
    <col min="8" max="16384" width="9.33203125" style="1" customWidth="1"/>
  </cols>
  <sheetData>
    <row r="1" ht="18" customHeight="1">
      <c r="G1" s="30"/>
    </row>
    <row r="2" spans="1:7" ht="19.5" customHeight="1">
      <c r="A2" s="37" t="s">
        <v>43</v>
      </c>
      <c r="B2" s="37"/>
      <c r="C2" s="37"/>
      <c r="D2" s="37"/>
      <c r="E2" s="37"/>
      <c r="F2" s="37"/>
      <c r="G2" s="37"/>
    </row>
    <row r="3" spans="1:7" ht="43.5" customHeight="1">
      <c r="A3" s="38" t="s">
        <v>45</v>
      </c>
      <c r="B3" s="38"/>
      <c r="C3" s="38"/>
      <c r="D3" s="38"/>
      <c r="E3" s="38"/>
      <c r="F3" s="38"/>
      <c r="G3" s="38"/>
    </row>
    <row r="4" spans="1:9" ht="20.25" customHeight="1">
      <c r="A4" s="39" t="s">
        <v>46</v>
      </c>
      <c r="B4" s="39"/>
      <c r="C4" s="39"/>
      <c r="D4" s="39"/>
      <c r="E4" s="39"/>
      <c r="F4" s="39"/>
      <c r="G4" s="39"/>
      <c r="H4" s="32"/>
      <c r="I4" s="32"/>
    </row>
    <row r="5" spans="1:8" ht="21" customHeight="1">
      <c r="A5" s="28"/>
      <c r="B5" s="28"/>
      <c r="C5" s="28"/>
      <c r="D5" s="28"/>
      <c r="E5" s="28"/>
      <c r="F5" s="31"/>
      <c r="G5" s="29" t="s">
        <v>34</v>
      </c>
      <c r="H5" s="29"/>
    </row>
    <row r="6" spans="1:7" ht="12.75">
      <c r="A6" s="42" t="s">
        <v>37</v>
      </c>
      <c r="B6" s="41" t="s">
        <v>38</v>
      </c>
      <c r="C6" s="43" t="s">
        <v>41</v>
      </c>
      <c r="D6" s="41" t="s">
        <v>42</v>
      </c>
      <c r="E6" s="41" t="s">
        <v>39</v>
      </c>
      <c r="F6" s="41"/>
      <c r="G6" s="35" t="s">
        <v>17</v>
      </c>
    </row>
    <row r="7" spans="1:7" ht="75.75" customHeight="1">
      <c r="A7" s="42"/>
      <c r="B7" s="41"/>
      <c r="C7" s="44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1</v>
      </c>
      <c r="B8" s="10"/>
      <c r="C8" s="12"/>
      <c r="D8" s="12"/>
      <c r="E8" s="7">
        <f aca="true" t="shared" si="0" ref="E8:E29">D8-C8</f>
        <v>0</v>
      </c>
      <c r="F8" s="7" t="e">
        <f aca="true" t="shared" si="1" ref="F8:F29">D8/C8%</f>
        <v>#DIV/0!</v>
      </c>
      <c r="G8" s="18"/>
    </row>
    <row r="9" spans="1:7" s="2" customFormat="1" ht="17.25" customHeight="1">
      <c r="A9" s="6">
        <f aca="true" t="shared" si="2" ref="A9:A15">A8+1</f>
        <v>2</v>
      </c>
      <c r="B9" s="10"/>
      <c r="C9" s="12"/>
      <c r="D9" s="12"/>
      <c r="E9" s="7">
        <f t="shared" si="0"/>
        <v>0</v>
      </c>
      <c r="F9" s="7" t="e">
        <f t="shared" si="1"/>
        <v>#DIV/0!</v>
      </c>
      <c r="G9" s="18"/>
    </row>
    <row r="10" spans="1:7" s="2" customFormat="1" ht="21.75" customHeight="1">
      <c r="A10" s="6">
        <f t="shared" si="2"/>
        <v>3</v>
      </c>
      <c r="B10" s="10"/>
      <c r="C10" s="7"/>
      <c r="D10" s="7"/>
      <c r="E10" s="7">
        <f t="shared" si="0"/>
        <v>0</v>
      </c>
      <c r="F10" s="7" t="e">
        <f t="shared" si="1"/>
        <v>#DIV/0!</v>
      </c>
      <c r="G10" s="18"/>
    </row>
    <row r="11" spans="1:7" s="2" customFormat="1" ht="31.5" customHeight="1">
      <c r="A11" s="6">
        <f t="shared" si="2"/>
        <v>4</v>
      </c>
      <c r="B11" s="11"/>
      <c r="C11" s="8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6">
        <f t="shared" si="2"/>
        <v>5</v>
      </c>
      <c r="B12" s="11"/>
      <c r="C12" s="8"/>
      <c r="D12" s="13"/>
      <c r="E12" s="7">
        <f t="shared" si="0"/>
        <v>0</v>
      </c>
      <c r="F12" s="7" t="e">
        <f t="shared" si="1"/>
        <v>#DIV/0!</v>
      </c>
      <c r="G12" s="21"/>
    </row>
    <row r="13" spans="1:7" ht="21.75" customHeight="1">
      <c r="A13" s="6">
        <f t="shared" si="2"/>
        <v>6</v>
      </c>
      <c r="B13" s="11"/>
      <c r="C13" s="8"/>
      <c r="D13" s="13"/>
      <c r="E13" s="7">
        <f t="shared" si="0"/>
        <v>0</v>
      </c>
      <c r="F13" s="7" t="e">
        <f t="shared" si="1"/>
        <v>#DIV/0!</v>
      </c>
      <c r="G13" s="21"/>
    </row>
    <row r="14" spans="1:7" ht="23.25" customHeight="1">
      <c r="A14" s="6">
        <f t="shared" si="2"/>
        <v>7</v>
      </c>
      <c r="B14" s="16"/>
      <c r="C14" s="8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f t="shared" si="2"/>
        <v>8</v>
      </c>
      <c r="B15" s="10"/>
      <c r="C15" s="7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 t="s">
        <v>40</v>
      </c>
      <c r="B16" s="10"/>
      <c r="C16" s="7"/>
      <c r="D16" s="7"/>
      <c r="E16" s="7">
        <f t="shared" si="0"/>
        <v>0</v>
      </c>
      <c r="F16" s="7" t="e">
        <f t="shared" si="1"/>
        <v>#DIV/0!</v>
      </c>
      <c r="G16" s="18"/>
    </row>
    <row r="17" spans="1:7" ht="18.75" customHeight="1">
      <c r="A17" s="6" t="s">
        <v>40</v>
      </c>
      <c r="B17" s="11"/>
      <c r="C17" s="8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6" t="s">
        <v>40</v>
      </c>
      <c r="B18" s="11"/>
      <c r="C18" s="8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6" t="s">
        <v>40</v>
      </c>
      <c r="B19" s="11"/>
      <c r="C19" s="8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6" t="s">
        <v>40</v>
      </c>
      <c r="B20" s="11"/>
      <c r="C20" s="8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6" t="s">
        <v>40</v>
      </c>
      <c r="B21" s="11"/>
      <c r="C21" s="8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12.75">
      <c r="A22" s="6" t="s">
        <v>40</v>
      </c>
      <c r="B22" s="10"/>
      <c r="C22" s="7"/>
      <c r="D22" s="12"/>
      <c r="E22" s="7">
        <f t="shared" si="0"/>
        <v>0</v>
      </c>
      <c r="F22" s="7" t="e">
        <f t="shared" si="1"/>
        <v>#DIV/0!</v>
      </c>
      <c r="G22" s="18"/>
    </row>
    <row r="23" spans="1:7" s="2" customFormat="1" ht="30" customHeight="1">
      <c r="A23" s="6" t="s">
        <v>40</v>
      </c>
      <c r="B23" s="10"/>
      <c r="C23" s="7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 t="s">
        <v>40</v>
      </c>
      <c r="B24" s="10"/>
      <c r="C24" s="7"/>
      <c r="D24" s="7"/>
      <c r="E24" s="7">
        <f t="shared" si="0"/>
        <v>0</v>
      </c>
      <c r="F24" s="7" t="e">
        <f t="shared" si="1"/>
        <v>#DIV/0!</v>
      </c>
      <c r="G24" s="18"/>
    </row>
    <row r="25" spans="1:7" s="2" customFormat="1" ht="12.75">
      <c r="A25" s="6" t="s">
        <v>40</v>
      </c>
      <c r="B25" s="11"/>
      <c r="C25" s="7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6" t="s">
        <v>40</v>
      </c>
      <c r="B26" s="11"/>
      <c r="C26" s="8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6" t="s">
        <v>40</v>
      </c>
      <c r="B27" s="11"/>
      <c r="C27" s="8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 t="s">
        <v>40</v>
      </c>
      <c r="B28" s="10"/>
      <c r="C28" s="7"/>
      <c r="D28" s="7"/>
      <c r="E28" s="7">
        <f t="shared" si="0"/>
        <v>0</v>
      </c>
      <c r="F28" s="7" t="e">
        <f t="shared" si="1"/>
        <v>#DIV/0!</v>
      </c>
      <c r="G28" s="18"/>
    </row>
    <row r="29" spans="1:7" s="9" customFormat="1" ht="42" customHeight="1">
      <c r="A29" s="40" t="s">
        <v>22</v>
      </c>
      <c r="B29" s="40"/>
      <c r="C29" s="26">
        <f>SUM(C8:C28)</f>
        <v>0</v>
      </c>
      <c r="D29" s="26">
        <f>SUM(D8:D28)</f>
        <v>0</v>
      </c>
      <c r="E29" s="26">
        <f t="shared" si="0"/>
        <v>0</v>
      </c>
      <c r="F29" s="26" t="e">
        <f t="shared" si="1"/>
        <v>#DIV/0!</v>
      </c>
      <c r="G29" s="27"/>
    </row>
    <row r="30" spans="1:6" ht="10.5" customHeight="1">
      <c r="A30" s="4"/>
      <c r="B30" s="4"/>
      <c r="C30" s="4"/>
      <c r="D30" s="5"/>
      <c r="E30" s="5"/>
      <c r="F30" s="5"/>
    </row>
    <row r="34" ht="12.75">
      <c r="D34" s="14"/>
    </row>
    <row r="35" ht="12.75">
      <c r="D35" s="14"/>
    </row>
  </sheetData>
  <sheetProtection/>
  <mergeCells count="10">
    <mergeCell ref="G6:G7"/>
    <mergeCell ref="A2:G2"/>
    <mergeCell ref="A3:G3"/>
    <mergeCell ref="A4:G4"/>
    <mergeCell ref="A29:B29"/>
    <mergeCell ref="D6:D7"/>
    <mergeCell ref="E6:F6"/>
    <mergeCell ref="A6:A7"/>
    <mergeCell ref="C6:C7"/>
    <mergeCell ref="B6:B7"/>
  </mergeCells>
  <printOptions horizontalCentered="1"/>
  <pageMargins left="0.24" right="0.15748031496062992" top="0.49" bottom="0.3937007874015748" header="0.29" footer="0.3937007874015748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34">
      <selection activeCell="A4" sqref="A4:G4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7" t="s">
        <v>54</v>
      </c>
      <c r="B2" s="37"/>
      <c r="C2" s="37"/>
      <c r="D2" s="37"/>
      <c r="E2" s="37"/>
      <c r="F2" s="37"/>
      <c r="G2" s="37"/>
    </row>
    <row r="3" spans="1:7" ht="14.25" customHeight="1">
      <c r="A3" s="46"/>
      <c r="B3" s="46"/>
      <c r="C3" s="46"/>
      <c r="D3" s="46"/>
      <c r="E3" s="46"/>
      <c r="F3" s="46"/>
      <c r="G3" s="46"/>
    </row>
    <row r="4" spans="1:7" ht="66.75" customHeight="1">
      <c r="A4" s="39" t="s">
        <v>55</v>
      </c>
      <c r="B4" s="39"/>
      <c r="C4" s="39"/>
      <c r="D4" s="39"/>
      <c r="E4" s="39"/>
      <c r="F4" s="39"/>
      <c r="G4" s="39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2" t="s">
        <v>33</v>
      </c>
      <c r="B6" s="41" t="s">
        <v>16</v>
      </c>
      <c r="C6" s="41" t="s">
        <v>56</v>
      </c>
      <c r="D6" s="41" t="s">
        <v>57</v>
      </c>
      <c r="E6" s="41" t="s">
        <v>58</v>
      </c>
      <c r="F6" s="41"/>
      <c r="G6" s="35" t="s">
        <v>17</v>
      </c>
    </row>
    <row r="7" spans="1:7" ht="25.5">
      <c r="A7" s="42"/>
      <c r="B7" s="41"/>
      <c r="C7" s="41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7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8"/>
    </row>
    <row r="10" spans="1:7" s="2" customFormat="1" ht="21.75" customHeight="1">
      <c r="A10" s="6">
        <v>2200</v>
      </c>
      <c r="B10" s="10" t="s">
        <v>28</v>
      </c>
      <c r="C10" s="7">
        <v>250</v>
      </c>
      <c r="D10" s="7">
        <v>550</v>
      </c>
      <c r="E10" s="7">
        <f>SUM(E11:E15)+E16+E22</f>
        <v>300</v>
      </c>
      <c r="F10" s="7">
        <f t="shared" si="1"/>
        <v>120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16.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34.5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>
        <f>SUM(C17:C21)</f>
        <v>0</v>
      </c>
      <c r="D16" s="7">
        <f>SUM(D17:D21)</f>
        <v>0</v>
      </c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63.75">
      <c r="A22" s="6">
        <v>2281</v>
      </c>
      <c r="B22" s="10" t="s">
        <v>52</v>
      </c>
      <c r="C22" s="12">
        <v>250</v>
      </c>
      <c r="D22" s="12">
        <v>550</v>
      </c>
      <c r="E22" s="7">
        <f t="shared" si="0"/>
        <v>300</v>
      </c>
      <c r="F22" s="7">
        <f t="shared" si="1"/>
        <v>120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v>250</v>
      </c>
      <c r="D29" s="17">
        <f>D8+D9+D10+D23+D24+D28</f>
        <v>550</v>
      </c>
      <c r="E29" s="17">
        <f>E8+E9+E10+E23+E24+E28</f>
        <v>300</v>
      </c>
      <c r="F29" s="17">
        <f t="shared" si="1"/>
        <v>120</v>
      </c>
      <c r="G29" s="23"/>
    </row>
    <row r="30" spans="1:7" s="2" customFormat="1" ht="54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9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50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50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50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51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0" t="s">
        <v>22</v>
      </c>
      <c r="B37" s="40"/>
      <c r="C37" s="26">
        <f>C29+C36</f>
        <v>250</v>
      </c>
      <c r="D37" s="26">
        <f>D29+D36</f>
        <v>550</v>
      </c>
      <c r="E37" s="26">
        <f>E29+E36</f>
        <v>300</v>
      </c>
      <c r="F37" s="17">
        <f t="shared" si="1"/>
        <v>120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37">
      <selection activeCell="A3" sqref="A3:G3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7" t="s">
        <v>54</v>
      </c>
      <c r="B2" s="37"/>
      <c r="C2" s="37"/>
      <c r="D2" s="37"/>
      <c r="E2" s="37"/>
      <c r="F2" s="37"/>
      <c r="G2" s="37"/>
    </row>
    <row r="3" spans="1:7" ht="14.25" customHeight="1">
      <c r="A3" s="46"/>
      <c r="B3" s="46"/>
      <c r="C3" s="46"/>
      <c r="D3" s="46"/>
      <c r="E3" s="46"/>
      <c r="F3" s="46"/>
      <c r="G3" s="46"/>
    </row>
    <row r="4" spans="1:7" ht="66.75" customHeight="1">
      <c r="A4" s="39" t="s">
        <v>60</v>
      </c>
      <c r="B4" s="39"/>
      <c r="C4" s="39"/>
      <c r="D4" s="39"/>
      <c r="E4" s="39"/>
      <c r="F4" s="39"/>
      <c r="G4" s="39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2" t="s">
        <v>33</v>
      </c>
      <c r="B6" s="41" t="s">
        <v>16</v>
      </c>
      <c r="C6" s="41" t="s">
        <v>56</v>
      </c>
      <c r="D6" s="41" t="s">
        <v>57</v>
      </c>
      <c r="E6" s="41" t="s">
        <v>58</v>
      </c>
      <c r="F6" s="41"/>
      <c r="G6" s="35" t="s">
        <v>17</v>
      </c>
    </row>
    <row r="7" spans="1:7" ht="25.5">
      <c r="A7" s="42"/>
      <c r="B7" s="41"/>
      <c r="C7" s="41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7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8"/>
    </row>
    <row r="10" spans="1:7" s="2" customFormat="1" ht="21.75" customHeight="1">
      <c r="A10" s="6">
        <v>2200</v>
      </c>
      <c r="B10" s="10" t="s">
        <v>28</v>
      </c>
      <c r="C10" s="7">
        <v>975.06</v>
      </c>
      <c r="D10" s="7">
        <v>1197</v>
      </c>
      <c r="E10" s="7">
        <f>SUM(E11:E15)+E16+E22</f>
        <v>221.94000000000005</v>
      </c>
      <c r="F10" s="7">
        <f t="shared" si="1"/>
        <v>22.761676204541264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24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24.75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>
        <v>975.06</v>
      </c>
      <c r="D22" s="12">
        <v>1197</v>
      </c>
      <c r="E22" s="7">
        <f t="shared" si="0"/>
        <v>221.94000000000005</v>
      </c>
      <c r="F22" s="7">
        <f t="shared" si="1"/>
        <v>22.761676204541264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975.06</v>
      </c>
      <c r="D29" s="17">
        <f>D8+D9+D10+D23+D24+D28</f>
        <v>1197</v>
      </c>
      <c r="E29" s="17">
        <f>E8+E9+E10+E23+E24+E28</f>
        <v>221.94000000000005</v>
      </c>
      <c r="F29" s="17">
        <f t="shared" si="1"/>
        <v>22.761676204541264</v>
      </c>
      <c r="G29" s="23"/>
    </row>
    <row r="30" spans="1:7" s="2" customFormat="1" ht="86.2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9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50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50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50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51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0" t="s">
        <v>22</v>
      </c>
      <c r="B37" s="40"/>
      <c r="C37" s="26">
        <v>975.06</v>
      </c>
      <c r="D37" s="26">
        <v>1197</v>
      </c>
      <c r="E37" s="26">
        <f>E29+E36</f>
        <v>221.94000000000005</v>
      </c>
      <c r="F37" s="17">
        <f t="shared" si="1"/>
        <v>22.761676204541264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1">
      <selection activeCell="A3" sqref="A3:G3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7" t="s">
        <v>54</v>
      </c>
      <c r="B2" s="37"/>
      <c r="C2" s="37"/>
      <c r="D2" s="37"/>
      <c r="E2" s="37"/>
      <c r="F2" s="37"/>
      <c r="G2" s="37"/>
    </row>
    <row r="3" spans="1:7" ht="14.25" customHeight="1">
      <c r="A3" s="46"/>
      <c r="B3" s="46"/>
      <c r="C3" s="46"/>
      <c r="D3" s="46"/>
      <c r="E3" s="46"/>
      <c r="F3" s="46"/>
      <c r="G3" s="46"/>
    </row>
    <row r="4" spans="1:7" ht="66.75" customHeight="1">
      <c r="A4" s="39" t="s">
        <v>59</v>
      </c>
      <c r="B4" s="39"/>
      <c r="C4" s="39"/>
      <c r="D4" s="39"/>
      <c r="E4" s="39"/>
      <c r="F4" s="39"/>
      <c r="G4" s="39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2" t="s">
        <v>33</v>
      </c>
      <c r="B6" s="41" t="s">
        <v>16</v>
      </c>
      <c r="C6" s="41" t="s">
        <v>56</v>
      </c>
      <c r="D6" s="41" t="s">
        <v>57</v>
      </c>
      <c r="E6" s="41" t="s">
        <v>58</v>
      </c>
      <c r="F6" s="41"/>
      <c r="G6" s="35" t="s">
        <v>17</v>
      </c>
    </row>
    <row r="7" spans="1:7" ht="25.5">
      <c r="A7" s="42"/>
      <c r="B7" s="41"/>
      <c r="C7" s="41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7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8"/>
    </row>
    <row r="10" spans="1:7" s="2" customFormat="1" ht="21.75" customHeight="1">
      <c r="A10" s="6">
        <v>2200</v>
      </c>
      <c r="B10" s="10" t="s">
        <v>28</v>
      </c>
      <c r="C10" s="7"/>
      <c r="D10" s="7">
        <v>1167</v>
      </c>
      <c r="E10" s="7">
        <f>SUM(E11:E15)+E16+E22</f>
        <v>1167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27.75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41.25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>
        <f>SUM(C17:C21)</f>
        <v>0</v>
      </c>
      <c r="D16" s="7">
        <f>SUM(D17:D21)</f>
        <v>0</v>
      </c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>
        <v>1167</v>
      </c>
      <c r="E22" s="7">
        <f t="shared" si="0"/>
        <v>1167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f>D8+D9+D10+D23+D24+D28</f>
        <v>1167</v>
      </c>
      <c r="E29" s="17">
        <f>E8+E9+E10+E23+E24+E28</f>
        <v>1167</v>
      </c>
      <c r="F29" s="17" t="e">
        <f t="shared" si="1"/>
        <v>#DIV/0!</v>
      </c>
      <c r="G29" s="23"/>
    </row>
    <row r="30" spans="1:7" s="2" customFormat="1" ht="84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9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50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50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50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51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0" t="s">
        <v>22</v>
      </c>
      <c r="B37" s="40"/>
      <c r="C37" s="26">
        <f>C29+C36</f>
        <v>0</v>
      </c>
      <c r="D37" s="26">
        <v>1167</v>
      </c>
      <c r="E37" s="26">
        <f>E29+E36</f>
        <v>1167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 t="s">
        <v>53</v>
      </c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28">
      <selection activeCell="D38" sqref="D38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7" t="s">
        <v>54</v>
      </c>
      <c r="B2" s="37"/>
      <c r="C2" s="37"/>
      <c r="D2" s="37"/>
      <c r="E2" s="37"/>
      <c r="F2" s="37"/>
      <c r="G2" s="37"/>
    </row>
    <row r="3" spans="1:7" ht="14.25" customHeight="1">
      <c r="A3" s="46"/>
      <c r="B3" s="46"/>
      <c r="C3" s="46"/>
      <c r="D3" s="46"/>
      <c r="E3" s="46"/>
      <c r="F3" s="46"/>
      <c r="G3" s="46"/>
    </row>
    <row r="4" spans="1:7" ht="66.75" customHeight="1">
      <c r="A4" s="39" t="s">
        <v>61</v>
      </c>
      <c r="B4" s="39"/>
      <c r="C4" s="39"/>
      <c r="D4" s="39"/>
      <c r="E4" s="39"/>
      <c r="F4" s="39"/>
      <c r="G4" s="39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2" t="s">
        <v>33</v>
      </c>
      <c r="B6" s="41" t="s">
        <v>16</v>
      </c>
      <c r="C6" s="41" t="s">
        <v>56</v>
      </c>
      <c r="D6" s="41" t="s">
        <v>57</v>
      </c>
      <c r="E6" s="41" t="s">
        <v>58</v>
      </c>
      <c r="F6" s="41"/>
      <c r="G6" s="35" t="s">
        <v>17</v>
      </c>
    </row>
    <row r="7" spans="1:7" ht="25.5">
      <c r="A7" s="42"/>
      <c r="B7" s="41"/>
      <c r="C7" s="41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7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8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/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27" customHeight="1">
      <c r="A13" s="19">
        <v>2230</v>
      </c>
      <c r="B13" s="11" t="s">
        <v>4</v>
      </c>
      <c r="C13" s="12"/>
      <c r="D13" s="13"/>
      <c r="E13" s="7">
        <f t="shared" si="0"/>
        <v>0</v>
      </c>
      <c r="F13" s="7" t="e">
        <f t="shared" si="1"/>
        <v>#DIV/0!</v>
      </c>
      <c r="G13" s="20"/>
    </row>
    <row r="14" spans="1:7" ht="32.25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>
        <v>1145</v>
      </c>
      <c r="E22" s="7">
        <f t="shared" si="0"/>
        <v>1145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v>1145</v>
      </c>
      <c r="E29" s="17">
        <f>E8+E9+E10+E23+E24+E28</f>
        <v>0</v>
      </c>
      <c r="F29" s="17" t="e">
        <f t="shared" si="1"/>
        <v>#DIV/0!</v>
      </c>
      <c r="G29" s="23"/>
    </row>
    <row r="30" spans="1:7" s="2" customFormat="1" ht="69" customHeight="1">
      <c r="A30" s="6">
        <v>3000</v>
      </c>
      <c r="B30" s="10" t="s">
        <v>21</v>
      </c>
      <c r="C30" s="7"/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9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50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50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50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51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0" t="s">
        <v>22</v>
      </c>
      <c r="B37" s="40"/>
      <c r="C37" s="26">
        <f>C29+C36</f>
        <v>0</v>
      </c>
      <c r="D37" s="26">
        <v>1145</v>
      </c>
      <c r="E37" s="26">
        <f>E29+E36</f>
        <v>0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43"/>
  <sheetViews>
    <sheetView zoomScaleSheetLayoutView="75" zoomScalePageLayoutView="0" workbookViewId="0" topLeftCell="A22">
      <selection activeCell="D13" sqref="D13"/>
    </sheetView>
  </sheetViews>
  <sheetFormatPr defaultColWidth="9.33203125" defaultRowHeight="12.75"/>
  <cols>
    <col min="1" max="1" width="8.66015625" style="1" customWidth="1"/>
    <col min="2" max="2" width="31.5" style="1" customWidth="1"/>
    <col min="3" max="3" width="15.5" style="1" customWidth="1"/>
    <col min="4" max="4" width="13.83203125" style="1" customWidth="1"/>
    <col min="5" max="5" width="12.16015625" style="1" customWidth="1"/>
    <col min="6" max="6" width="10.83203125" style="1" customWidth="1"/>
    <col min="7" max="7" width="40.33203125" style="1" customWidth="1"/>
    <col min="8" max="8" width="13.5" style="1" bestFit="1" customWidth="1"/>
    <col min="9" max="16384" width="9.33203125" style="1" customWidth="1"/>
  </cols>
  <sheetData>
    <row r="1" ht="12.75">
      <c r="G1" s="2" t="s">
        <v>50</v>
      </c>
    </row>
    <row r="2" spans="1:7" ht="19.5" customHeight="1">
      <c r="A2" s="37" t="s">
        <v>54</v>
      </c>
      <c r="B2" s="37"/>
      <c r="C2" s="37"/>
      <c r="D2" s="37"/>
      <c r="E2" s="37"/>
      <c r="F2" s="37"/>
      <c r="G2" s="37"/>
    </row>
    <row r="3" spans="1:7" ht="14.25" customHeight="1">
      <c r="A3" s="46"/>
      <c r="B3" s="46"/>
      <c r="C3" s="46"/>
      <c r="D3" s="46"/>
      <c r="E3" s="46"/>
      <c r="F3" s="46"/>
      <c r="G3" s="46"/>
    </row>
    <row r="4" spans="1:7" ht="66.75" customHeight="1">
      <c r="A4" s="39" t="s">
        <v>62</v>
      </c>
      <c r="B4" s="39"/>
      <c r="C4" s="39"/>
      <c r="D4" s="39"/>
      <c r="E4" s="39"/>
      <c r="F4" s="39"/>
      <c r="G4" s="39"/>
    </row>
    <row r="5" spans="1:7" ht="21" customHeight="1">
      <c r="A5" s="28"/>
      <c r="B5" s="28"/>
      <c r="C5" s="28"/>
      <c r="D5" s="28"/>
      <c r="E5" s="29"/>
      <c r="F5" s="31"/>
      <c r="G5" s="29" t="s">
        <v>34</v>
      </c>
    </row>
    <row r="6" spans="1:7" ht="80.25" customHeight="1">
      <c r="A6" s="42" t="s">
        <v>33</v>
      </c>
      <c r="B6" s="41" t="s">
        <v>16</v>
      </c>
      <c r="C6" s="41" t="s">
        <v>56</v>
      </c>
      <c r="D6" s="41" t="s">
        <v>57</v>
      </c>
      <c r="E6" s="41" t="s">
        <v>58</v>
      </c>
      <c r="F6" s="41"/>
      <c r="G6" s="35" t="s">
        <v>17</v>
      </c>
    </row>
    <row r="7" spans="1:7" ht="25.5">
      <c r="A7" s="42"/>
      <c r="B7" s="41"/>
      <c r="C7" s="41"/>
      <c r="D7" s="41"/>
      <c r="E7" s="6" t="s">
        <v>18</v>
      </c>
      <c r="F7" s="6" t="s">
        <v>0</v>
      </c>
      <c r="G7" s="36"/>
    </row>
    <row r="8" spans="1:7" s="2" customFormat="1" ht="22.5" customHeight="1">
      <c r="A8" s="6">
        <v>2110</v>
      </c>
      <c r="B8" s="10" t="s">
        <v>1</v>
      </c>
      <c r="C8" s="12"/>
      <c r="D8" s="12"/>
      <c r="E8" s="7">
        <f>D8-C8</f>
        <v>0</v>
      </c>
      <c r="F8" s="7" t="e">
        <f>E8/C8*100</f>
        <v>#DIV/0!</v>
      </c>
      <c r="G8" s="47"/>
    </row>
    <row r="9" spans="1:7" s="2" customFormat="1" ht="17.25" customHeight="1">
      <c r="A9" s="6">
        <v>2120</v>
      </c>
      <c r="B9" s="10" t="s">
        <v>2</v>
      </c>
      <c r="C9" s="12"/>
      <c r="D9" s="12"/>
      <c r="E9" s="7">
        <f aca="true" t="shared" si="0" ref="E9:E35">D9-C9</f>
        <v>0</v>
      </c>
      <c r="F9" s="7" t="e">
        <f aca="true" t="shared" si="1" ref="F9:F37">E9/C9*100</f>
        <v>#DIV/0!</v>
      </c>
      <c r="G9" s="48"/>
    </row>
    <row r="10" spans="1:7" s="2" customFormat="1" ht="21.75" customHeight="1">
      <c r="A10" s="6">
        <v>2200</v>
      </c>
      <c r="B10" s="10" t="s">
        <v>28</v>
      </c>
      <c r="C10" s="7"/>
      <c r="D10" s="7"/>
      <c r="E10" s="7">
        <f>SUM(E11:E15)+E16+E22</f>
        <v>500</v>
      </c>
      <c r="F10" s="7" t="e">
        <f t="shared" si="1"/>
        <v>#DIV/0!</v>
      </c>
      <c r="G10" s="18"/>
    </row>
    <row r="11" spans="1:7" s="2" customFormat="1" ht="31.5" customHeight="1">
      <c r="A11" s="19">
        <v>2210</v>
      </c>
      <c r="B11" s="11" t="s">
        <v>29</v>
      </c>
      <c r="C11" s="12"/>
      <c r="D11" s="13"/>
      <c r="E11" s="7">
        <f t="shared" si="0"/>
        <v>0</v>
      </c>
      <c r="F11" s="7" t="e">
        <f t="shared" si="1"/>
        <v>#DIV/0!</v>
      </c>
      <c r="G11" s="18"/>
    </row>
    <row r="12" spans="1:7" ht="22.5" customHeight="1">
      <c r="A12" s="19">
        <v>2220</v>
      </c>
      <c r="B12" s="11" t="s">
        <v>3</v>
      </c>
      <c r="C12" s="12"/>
      <c r="D12" s="13"/>
      <c r="E12" s="7">
        <f t="shared" si="0"/>
        <v>0</v>
      </c>
      <c r="F12" s="7" t="e">
        <f t="shared" si="1"/>
        <v>#DIV/0!</v>
      </c>
      <c r="G12" s="21"/>
    </row>
    <row r="13" spans="1:7" ht="30" customHeight="1">
      <c r="A13" s="19">
        <v>2230</v>
      </c>
      <c r="B13" s="11" t="s">
        <v>4</v>
      </c>
      <c r="C13" s="12"/>
      <c r="D13" s="13"/>
      <c r="E13" s="7"/>
      <c r="F13" s="7" t="e">
        <f t="shared" si="1"/>
        <v>#DIV/0!</v>
      </c>
      <c r="G13" s="20"/>
    </row>
    <row r="14" spans="1:7" ht="36" customHeight="1">
      <c r="A14" s="19">
        <v>2240</v>
      </c>
      <c r="B14" s="16" t="s">
        <v>30</v>
      </c>
      <c r="C14" s="12"/>
      <c r="D14" s="13"/>
      <c r="E14" s="7">
        <f t="shared" si="0"/>
        <v>0</v>
      </c>
      <c r="F14" s="7" t="e">
        <f t="shared" si="1"/>
        <v>#DIV/0!</v>
      </c>
      <c r="G14" s="21"/>
    </row>
    <row r="15" spans="1:7" s="2" customFormat="1" ht="20.25" customHeight="1">
      <c r="A15" s="6">
        <v>2250</v>
      </c>
      <c r="B15" s="10" t="s">
        <v>5</v>
      </c>
      <c r="C15" s="12"/>
      <c r="D15" s="12"/>
      <c r="E15" s="7">
        <f t="shared" si="0"/>
        <v>0</v>
      </c>
      <c r="F15" s="7" t="e">
        <f t="shared" si="1"/>
        <v>#DIV/0!</v>
      </c>
      <c r="G15" s="18"/>
    </row>
    <row r="16" spans="1:7" s="2" customFormat="1" ht="24" customHeight="1">
      <c r="A16" s="6">
        <v>2270</v>
      </c>
      <c r="B16" s="10" t="s">
        <v>6</v>
      </c>
      <c r="C16" s="7"/>
      <c r="D16" s="7"/>
      <c r="E16" s="7">
        <f>SUM(E17:E21)</f>
        <v>0</v>
      </c>
      <c r="F16" s="7" t="e">
        <f t="shared" si="1"/>
        <v>#DIV/0!</v>
      </c>
      <c r="G16" s="18"/>
    </row>
    <row r="17" spans="1:7" ht="18.75" customHeight="1">
      <c r="A17" s="19">
        <v>2271</v>
      </c>
      <c r="B17" s="11" t="s">
        <v>7</v>
      </c>
      <c r="C17" s="12"/>
      <c r="D17" s="13"/>
      <c r="E17" s="7">
        <f t="shared" si="0"/>
        <v>0</v>
      </c>
      <c r="F17" s="7" t="e">
        <f t="shared" si="1"/>
        <v>#DIV/0!</v>
      </c>
      <c r="G17" s="21"/>
    </row>
    <row r="18" spans="1:7" ht="18.75" customHeight="1">
      <c r="A18" s="19">
        <v>2272</v>
      </c>
      <c r="B18" s="11" t="s">
        <v>8</v>
      </c>
      <c r="C18" s="12"/>
      <c r="D18" s="13"/>
      <c r="E18" s="7">
        <f t="shared" si="0"/>
        <v>0</v>
      </c>
      <c r="F18" s="7" t="e">
        <f t="shared" si="1"/>
        <v>#DIV/0!</v>
      </c>
      <c r="G18" s="21"/>
    </row>
    <row r="19" spans="1:7" ht="15.75" customHeight="1">
      <c r="A19" s="19">
        <v>2273</v>
      </c>
      <c r="B19" s="11" t="s">
        <v>9</v>
      </c>
      <c r="C19" s="12"/>
      <c r="D19" s="13"/>
      <c r="E19" s="7">
        <f t="shared" si="0"/>
        <v>0</v>
      </c>
      <c r="F19" s="7" t="e">
        <f t="shared" si="1"/>
        <v>#DIV/0!</v>
      </c>
      <c r="G19" s="21"/>
    </row>
    <row r="20" spans="1:7" ht="17.25" customHeight="1">
      <c r="A20" s="19">
        <v>2274</v>
      </c>
      <c r="B20" s="11" t="s">
        <v>10</v>
      </c>
      <c r="C20" s="12"/>
      <c r="D20" s="13"/>
      <c r="E20" s="7">
        <f t="shared" si="0"/>
        <v>0</v>
      </c>
      <c r="F20" s="7" t="e">
        <f t="shared" si="1"/>
        <v>#DIV/0!</v>
      </c>
      <c r="G20" s="21"/>
    </row>
    <row r="21" spans="1:7" ht="19.5" customHeight="1">
      <c r="A21" s="19">
        <v>2275</v>
      </c>
      <c r="B21" s="11" t="s">
        <v>11</v>
      </c>
      <c r="C21" s="12"/>
      <c r="D21" s="13"/>
      <c r="E21" s="7">
        <f t="shared" si="0"/>
        <v>0</v>
      </c>
      <c r="F21" s="7" t="e">
        <f t="shared" si="1"/>
        <v>#DIV/0!</v>
      </c>
      <c r="G21" s="21"/>
    </row>
    <row r="22" spans="1:7" s="2" customFormat="1" ht="51">
      <c r="A22" s="6">
        <v>2282</v>
      </c>
      <c r="B22" s="10" t="s">
        <v>25</v>
      </c>
      <c r="C22" s="12"/>
      <c r="D22" s="12">
        <v>500</v>
      </c>
      <c r="E22" s="7">
        <f t="shared" si="0"/>
        <v>500</v>
      </c>
      <c r="F22" s="7" t="e">
        <f t="shared" si="1"/>
        <v>#DIV/0!</v>
      </c>
      <c r="G22" s="18"/>
    </row>
    <row r="23" spans="1:7" s="2" customFormat="1" ht="45.75" customHeight="1">
      <c r="A23" s="6">
        <v>2610</v>
      </c>
      <c r="B23" s="10" t="s">
        <v>26</v>
      </c>
      <c r="C23" s="12"/>
      <c r="D23" s="12"/>
      <c r="E23" s="7">
        <f t="shared" si="0"/>
        <v>0</v>
      </c>
      <c r="F23" s="7" t="e">
        <f t="shared" si="1"/>
        <v>#DIV/0!</v>
      </c>
      <c r="G23" s="18"/>
    </row>
    <row r="24" spans="1:7" s="2" customFormat="1" ht="17.25" customHeight="1">
      <c r="A24" s="6">
        <v>2700</v>
      </c>
      <c r="B24" s="10" t="s">
        <v>31</v>
      </c>
      <c r="C24" s="7">
        <f>SUM(C25:C27)</f>
        <v>0</v>
      </c>
      <c r="D24" s="7">
        <f>SUM(D25:D27)</f>
        <v>0</v>
      </c>
      <c r="E24" s="7">
        <f>SUM(E25:E27)</f>
        <v>0</v>
      </c>
      <c r="F24" s="7" t="e">
        <f t="shared" si="1"/>
        <v>#DIV/0!</v>
      </c>
      <c r="G24" s="7">
        <f>SUM(G25:G27)</f>
        <v>0</v>
      </c>
    </row>
    <row r="25" spans="1:7" s="2" customFormat="1" ht="12.75">
      <c r="A25" s="19">
        <v>2710</v>
      </c>
      <c r="B25" s="11" t="s">
        <v>12</v>
      </c>
      <c r="C25" s="12"/>
      <c r="D25" s="7"/>
      <c r="E25" s="7">
        <f t="shared" si="0"/>
        <v>0</v>
      </c>
      <c r="F25" s="7" t="e">
        <f t="shared" si="1"/>
        <v>#DIV/0!</v>
      </c>
      <c r="G25" s="18"/>
    </row>
    <row r="26" spans="1:7" s="3" customFormat="1" ht="16.5" customHeight="1">
      <c r="A26" s="19">
        <v>2720</v>
      </c>
      <c r="B26" s="11" t="s">
        <v>27</v>
      </c>
      <c r="C26" s="12"/>
      <c r="D26" s="8"/>
      <c r="E26" s="7">
        <f t="shared" si="0"/>
        <v>0</v>
      </c>
      <c r="F26" s="7" t="e">
        <f t="shared" si="1"/>
        <v>#DIV/0!</v>
      </c>
      <c r="G26" s="20"/>
    </row>
    <row r="27" spans="1:7" s="3" customFormat="1" ht="15.75" customHeight="1">
      <c r="A27" s="19">
        <v>2730</v>
      </c>
      <c r="B27" s="11" t="s">
        <v>32</v>
      </c>
      <c r="C27" s="12"/>
      <c r="D27" s="8"/>
      <c r="E27" s="7">
        <f t="shared" si="0"/>
        <v>0</v>
      </c>
      <c r="F27" s="7" t="e">
        <f t="shared" si="1"/>
        <v>#DIV/0!</v>
      </c>
      <c r="G27" s="20"/>
    </row>
    <row r="28" spans="1:7" s="2" customFormat="1" ht="19.5" customHeight="1">
      <c r="A28" s="6">
        <v>2800</v>
      </c>
      <c r="B28" s="10" t="s">
        <v>24</v>
      </c>
      <c r="C28" s="12"/>
      <c r="D28" s="7"/>
      <c r="E28" s="7">
        <f t="shared" si="0"/>
        <v>0</v>
      </c>
      <c r="F28" s="7" t="e">
        <f t="shared" si="1"/>
        <v>#DIV/0!</v>
      </c>
      <c r="G28" s="18"/>
    </row>
    <row r="29" spans="1:7" s="3" customFormat="1" ht="51.75" customHeight="1">
      <c r="A29" s="22" t="s">
        <v>20</v>
      </c>
      <c r="B29" s="15" t="s">
        <v>19</v>
      </c>
      <c r="C29" s="17">
        <f>C8+C9+C10+C23+C24+C28</f>
        <v>0</v>
      </c>
      <c r="D29" s="17">
        <v>500</v>
      </c>
      <c r="E29" s="17">
        <f>E8+E9+E10+E23+E24+E28</f>
        <v>500</v>
      </c>
      <c r="F29" s="17" t="e">
        <f t="shared" si="1"/>
        <v>#DIV/0!</v>
      </c>
      <c r="G29" s="23"/>
    </row>
    <row r="30" spans="1:7" s="2" customFormat="1" ht="49.5" customHeight="1">
      <c r="A30" s="6">
        <v>3000</v>
      </c>
      <c r="B30" s="10" t="s">
        <v>21</v>
      </c>
      <c r="C30" s="7">
        <f>C31+C32+C34+C33</f>
        <v>0</v>
      </c>
      <c r="D30" s="7">
        <f>D31+D32+D34+D33</f>
        <v>0</v>
      </c>
      <c r="E30" s="7">
        <f>E31+E32+E34+E33</f>
        <v>0</v>
      </c>
      <c r="F30" s="7" t="e">
        <f t="shared" si="1"/>
        <v>#DIV/0!</v>
      </c>
      <c r="G30" s="49"/>
    </row>
    <row r="31" spans="1:7" ht="24">
      <c r="A31" s="19">
        <v>3110</v>
      </c>
      <c r="B31" s="11" t="s">
        <v>13</v>
      </c>
      <c r="C31" s="12"/>
      <c r="D31" s="8"/>
      <c r="E31" s="7">
        <f t="shared" si="0"/>
        <v>0</v>
      </c>
      <c r="F31" s="7" t="e">
        <f t="shared" si="1"/>
        <v>#DIV/0!</v>
      </c>
      <c r="G31" s="50"/>
    </row>
    <row r="32" spans="1:7" ht="17.25" customHeight="1">
      <c r="A32" s="19">
        <v>3130</v>
      </c>
      <c r="B32" s="11" t="s">
        <v>14</v>
      </c>
      <c r="C32" s="12"/>
      <c r="D32" s="13"/>
      <c r="E32" s="7">
        <f t="shared" si="0"/>
        <v>0</v>
      </c>
      <c r="F32" s="7" t="e">
        <f t="shared" si="1"/>
        <v>#DIV/0!</v>
      </c>
      <c r="G32" s="50"/>
    </row>
    <row r="33" spans="1:7" ht="17.25" customHeight="1">
      <c r="A33" s="19">
        <v>3140</v>
      </c>
      <c r="B33" s="11" t="s">
        <v>49</v>
      </c>
      <c r="C33" s="12"/>
      <c r="D33" s="8"/>
      <c r="E33" s="7">
        <f t="shared" si="0"/>
        <v>0</v>
      </c>
      <c r="F33" s="7" t="e">
        <f t="shared" si="1"/>
        <v>#DIV/0!</v>
      </c>
      <c r="G33" s="50"/>
    </row>
    <row r="34" spans="1:7" ht="30" customHeight="1">
      <c r="A34" s="19">
        <v>3210</v>
      </c>
      <c r="B34" s="11" t="s">
        <v>15</v>
      </c>
      <c r="C34" s="12"/>
      <c r="D34" s="8"/>
      <c r="E34" s="7">
        <f t="shared" si="0"/>
        <v>0</v>
      </c>
      <c r="F34" s="7" t="e">
        <f t="shared" si="1"/>
        <v>#DIV/0!</v>
      </c>
      <c r="G34" s="51"/>
    </row>
    <row r="35" spans="1:7" ht="30" customHeight="1">
      <c r="A35" s="19">
        <v>4113</v>
      </c>
      <c r="B35" s="11" t="s">
        <v>51</v>
      </c>
      <c r="C35" s="12"/>
      <c r="D35" s="8"/>
      <c r="E35" s="7">
        <f t="shared" si="0"/>
        <v>0</v>
      </c>
      <c r="F35" s="7" t="e">
        <f t="shared" si="1"/>
        <v>#DIV/0!</v>
      </c>
      <c r="G35" s="34"/>
    </row>
    <row r="36" spans="1:7" ht="51.75" customHeight="1">
      <c r="A36" s="22" t="s">
        <v>20</v>
      </c>
      <c r="B36" s="33" t="s">
        <v>23</v>
      </c>
      <c r="C36" s="24">
        <f>C30</f>
        <v>0</v>
      </c>
      <c r="D36" s="24">
        <f>D30</f>
        <v>0</v>
      </c>
      <c r="E36" s="24">
        <f>E30</f>
        <v>0</v>
      </c>
      <c r="F36" s="17" t="e">
        <f t="shared" si="1"/>
        <v>#DIV/0!</v>
      </c>
      <c r="G36" s="25"/>
    </row>
    <row r="37" spans="1:7" s="9" customFormat="1" ht="42" customHeight="1">
      <c r="A37" s="40" t="s">
        <v>22</v>
      </c>
      <c r="B37" s="40"/>
      <c r="C37" s="26">
        <f>C29+C36</f>
        <v>0</v>
      </c>
      <c r="D37" s="26">
        <f>D29+D36</f>
        <v>500</v>
      </c>
      <c r="E37" s="26">
        <f>E29+E36</f>
        <v>500</v>
      </c>
      <c r="F37" s="17" t="e">
        <f t="shared" si="1"/>
        <v>#DIV/0!</v>
      </c>
      <c r="G37" s="27"/>
    </row>
    <row r="38" spans="1:6" ht="10.5" customHeight="1">
      <c r="A38" s="4"/>
      <c r="B38" s="4"/>
      <c r="C38" s="4"/>
      <c r="D38" s="5"/>
      <c r="E38" s="5"/>
      <c r="F38" s="5"/>
    </row>
    <row r="39" spans="1:7" ht="12.75">
      <c r="A39" s="45"/>
      <c r="B39" s="45"/>
      <c r="C39" s="45"/>
      <c r="D39" s="45"/>
      <c r="E39" s="45"/>
      <c r="F39" s="45"/>
      <c r="G39" s="45"/>
    </row>
    <row r="42" ht="12.75">
      <c r="D42" s="14"/>
    </row>
    <row r="43" ht="12.75">
      <c r="D43" s="14"/>
    </row>
  </sheetData>
  <sheetProtection/>
  <mergeCells count="13">
    <mergeCell ref="G8:G9"/>
    <mergeCell ref="G30:G34"/>
    <mergeCell ref="A37:B37"/>
    <mergeCell ref="A39:G39"/>
    <mergeCell ref="A2:G2"/>
    <mergeCell ref="A3:G3"/>
    <mergeCell ref="A4:G4"/>
    <mergeCell ref="A6:A7"/>
    <mergeCell ref="B6:B7"/>
    <mergeCell ref="C6:C7"/>
    <mergeCell ref="D6:D7"/>
    <mergeCell ref="E6:F6"/>
    <mergeCell ref="G6:G7"/>
  </mergeCells>
  <printOptions horizontalCentered="1"/>
  <pageMargins left="0.24" right="0.15748031496062992" top="0.27" bottom="0.3937007874015748" header="0.2" footer="0.3937007874015748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u250706</dc:creator>
  <cp:keywords/>
  <dc:description/>
  <cp:lastModifiedBy>RePack by Diakov</cp:lastModifiedBy>
  <cp:lastPrinted>2019-11-11T14:11:56Z</cp:lastPrinted>
  <dcterms:created xsi:type="dcterms:W3CDTF">2008-01-03T07:34:40Z</dcterms:created>
  <dcterms:modified xsi:type="dcterms:W3CDTF">2019-11-11T14:12:03Z</dcterms:modified>
  <cp:category/>
  <cp:version/>
  <cp:contentType/>
  <cp:contentStatus/>
</cp:coreProperties>
</file>